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240" windowHeight="8505"/>
  </bookViews>
  <sheets>
    <sheet name="model" sheetId="1" r:id="rId1"/>
  </sheets>
  <calcPr calcId="125725"/>
</workbook>
</file>

<file path=xl/calcChain.xml><?xml version="1.0" encoding="utf-8"?>
<calcChain xmlns="http://schemas.openxmlformats.org/spreadsheetml/2006/main">
  <c r="I20" i="1"/>
  <c r="I7"/>
  <c r="I8"/>
  <c r="I9"/>
  <c r="I10"/>
  <c r="I11"/>
  <c r="I12"/>
  <c r="I13"/>
  <c r="I14"/>
  <c r="I15"/>
  <c r="I16"/>
  <c r="H3"/>
  <c r="J3" s="1"/>
  <c r="K3" s="1"/>
  <c r="H4"/>
  <c r="J4" s="1"/>
  <c r="K4" s="1"/>
  <c r="H5"/>
  <c r="J5" s="1"/>
  <c r="K5" s="1"/>
  <c r="H6"/>
  <c r="J6" s="1"/>
  <c r="K6" s="1"/>
  <c r="H7"/>
  <c r="J7" s="1"/>
  <c r="K7" s="1"/>
  <c r="H8"/>
  <c r="J8" s="1"/>
  <c r="K8" s="1"/>
  <c r="H9"/>
  <c r="J9" s="1"/>
  <c r="K9" s="1"/>
  <c r="H10"/>
  <c r="J10" s="1"/>
  <c r="K10" s="1"/>
  <c r="H11"/>
  <c r="J11" s="1"/>
  <c r="K11" s="1"/>
  <c r="H12"/>
  <c r="J12" s="1"/>
  <c r="K12" s="1"/>
  <c r="H13"/>
  <c r="J13" s="1"/>
  <c r="K13" s="1"/>
  <c r="H14"/>
  <c r="J14" s="1"/>
  <c r="K14" s="1"/>
  <c r="H15"/>
  <c r="J15" s="1"/>
  <c r="K15" s="1"/>
  <c r="H16"/>
  <c r="J16" s="1"/>
  <c r="K16" s="1"/>
  <c r="I18"/>
  <c r="I23" s="1"/>
  <c r="I24" s="1"/>
  <c r="I19"/>
  <c r="I25" l="1"/>
  <c r="I21"/>
</calcChain>
</file>

<file path=xl/sharedStrings.xml><?xml version="1.0" encoding="utf-8"?>
<sst xmlns="http://schemas.openxmlformats.org/spreadsheetml/2006/main" count="36" uniqueCount="36">
  <si>
    <t>L.p.</t>
  </si>
  <si>
    <t>indeks produktu</t>
  </si>
  <si>
    <t>nazwa produktu</t>
  </si>
  <si>
    <t>cena</t>
  </si>
  <si>
    <t>koszt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</si>
  <si>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</si>
  <si>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</si>
  <si>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</si>
  <si>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</si>
  <si>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</si>
  <si>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</si>
  <si>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</si>
  <si>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</si>
  <si>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</si>
  <si>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</si>
  <si>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</si>
  <si>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</si>
  <si>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</si>
  <si>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</si>
  <si>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</si>
  <si>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wartość</t>
  </si>
  <si>
    <t>wartość zamówienia</t>
  </si>
  <si>
    <t>koszt zamówienia</t>
  </si>
  <si>
    <t>koszt  całkowity</t>
  </si>
  <si>
    <t>% upustu</t>
  </si>
  <si>
    <t>marża</t>
  </si>
  <si>
    <t>% marża</t>
  </si>
  <si>
    <t>marża zamówienia</t>
  </si>
  <si>
    <t>% marża zamównienia</t>
  </si>
  <si>
    <t>marża zamówienia po upuście</t>
  </si>
  <si>
    <t>% marża zamównienia po upuście</t>
  </si>
  <si>
    <t>wartość zamówienia po upuście</t>
  </si>
  <si>
    <t>produkt 1</t>
  </si>
  <si>
    <t>produkt 2</t>
  </si>
  <si>
    <t>produkt 3</t>
  </si>
  <si>
    <t>produkt 4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</si>
</sst>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2" fillId="0" borderId="3" xfId="1" applyNumberFormat="1" applyFont="1" applyBorder="1"/>
    <xf numFmtId="43" fontId="2" fillId="0" borderId="2" xfId="1" applyNumberFormat="1" applyFont="1" applyBorder="1"/>
    <xf numFmtId="9" fontId="2" fillId="0" borderId="3" xfId="0" applyNumberFormat="1" applyFont="1" applyBorder="1"/>
    <xf numFmtId="43" fontId="2" fillId="0" borderId="5" xfId="1" applyNumberFormat="1" applyFont="1" applyBorder="1"/>
    <xf numFmtId="9" fontId="2" fillId="0" borderId="6" xfId="0" applyNumberFormat="1" applyFont="1" applyBorder="1"/>
    <xf numFmtId="0" fontId="3" fillId="2" borderId="2" xfId="0" applyFont="1" applyFill="1" applyBorder="1" applyAlignment="1">
      <alignment horizontal="left" vertical="center"/>
    </xf>
    <xf numFmtId="10" fontId="2" fillId="3" borderId="6" xfId="0" applyNumberFormat="1" applyFont="1" applyFill="1" applyBorder="1"/>
    <xf numFmtId="164" fontId="2" fillId="0" borderId="2" xfId="1" applyNumberFormat="1" applyFont="1" applyBorder="1"/>
    <xf numFmtId="164" fontId="2" fillId="0" borderId="5" xfId="1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5"/>
  <sheetViews>
    <sheetView tabSelected="1" workbookViewId="0">
      <pane xSplit="2" ySplit="2" topLeftCell="C3" activePane="bottomRight" state="frozen"/>
      <selection pane="topRight" activeCell="C1" sqref="C1"/>
      <selection pane="bottomLeft" activeCell="A5" sqref="A5"/>
      <selection pane="bottomRight" activeCell="O23" sqref="O23"/>
    </sheetView>
  </sheetViews>
  <sheetFormatPr defaultRowHeight="15"/>
  <cols>
    <col min="1" max="1" width="3.5" style="1" customWidth="1"/>
    <col min="2" max="2" width="5.5" style="1" customWidth="1"/>
    <col min="3" max="3" width="15.375" style="1" customWidth="1"/>
    <col min="4" max="4" width="15.125" style="1" customWidth="1"/>
    <col min="5" max="5" width="7.75" style="1" bestFit="1" customWidth="1"/>
    <col min="6" max="7" width="9" style="1"/>
    <col min="8" max="8" width="9.875" style="1" bestFit="1" customWidth="1"/>
    <col min="9" max="9" width="14.875" style="1" customWidth="1"/>
    <col min="10" max="10" width="7.625" style="1" bestFit="1" customWidth="1"/>
    <col min="11" max="11" width="7.25" style="1" bestFit="1" customWidth="1"/>
    <col min="12" max="12" width="11.125" style="1" customWidth="1"/>
    <col min="13" max="16384" width="9" style="1"/>
  </cols>
  <sheetData>
    <row r="2" spans="2:11">
      <c r="B2" s="6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20</v>
      </c>
      <c r="I2" s="7" t="s">
        <v>23</v>
      </c>
      <c r="J2" s="7" t="s">
        <v>25</v>
      </c>
      <c r="K2" s="8" t="s">
        <v>26</v>
      </c>
    </row>
    <row r="3" spans="2:11">
      <c r="B3" s="2" t="s">
        <v>6</v>
      </c>
      <c r="C3" s="3">
        <v>1000204</v>
      </c>
      <c r="D3" s="3" t="s">
        <v>32</v>
      </c>
      <c r="E3" s="10">
        <v>3</v>
      </c>
      <c r="F3" s="10">
        <v>2</v>
      </c>
      <c r="G3" s="16">
        <v>45</v>
      </c>
      <c r="H3" s="16">
        <f t="shared" ref="H3:H16" si="0">E3*G3</f>
        <v>135</v>
      </c>
      <c r="I3" s="16">
        <v>107</v>
      </c>
      <c r="J3" s="16">
        <f>H3-I3</f>
        <v>28</v>
      </c>
      <c r="K3" s="11">
        <f>IFERROR(J3/H3,0)</f>
        <v>0.2074074074074074</v>
      </c>
    </row>
    <row r="4" spans="2:11">
      <c r="B4" s="2" t="s">
        <v>7</v>
      </c>
      <c r="C4" s="3">
        <v>2000834</v>
      </c>
      <c r="D4" s="3" t="s">
        <v>33</v>
      </c>
      <c r="E4" s="10">
        <v>4</v>
      </c>
      <c r="F4" s="10">
        <v>2</v>
      </c>
      <c r="G4" s="16">
        <v>234</v>
      </c>
      <c r="H4" s="16">
        <f t="shared" si="0"/>
        <v>936</v>
      </c>
      <c r="I4" s="16">
        <v>750</v>
      </c>
      <c r="J4" s="16">
        <f t="shared" ref="J4:J16" si="1">H4-I4</f>
        <v>186</v>
      </c>
      <c r="K4" s="11">
        <f t="shared" ref="K4:K16" si="2">IFERROR(J4/H4,0)</f>
        <v>0.19871794871794871</v>
      </c>
    </row>
    <row r="5" spans="2:11">
      <c r="B5" s="2" t="s">
        <v>8</v>
      </c>
      <c r="C5" s="3">
        <v>1200743</v>
      </c>
      <c r="D5" s="3" t="s">
        <v>34</v>
      </c>
      <c r="E5" s="10">
        <v>5</v>
      </c>
      <c r="F5" s="10">
        <v>1</v>
      </c>
      <c r="G5" s="16">
        <v>234</v>
      </c>
      <c r="H5" s="16">
        <f t="shared" si="0"/>
        <v>1170</v>
      </c>
      <c r="I5" s="16">
        <v>870</v>
      </c>
      <c r="J5" s="16">
        <f t="shared" si="1"/>
        <v>300</v>
      </c>
      <c r="K5" s="11">
        <f t="shared" si="2"/>
        <v>0.25641025641025639</v>
      </c>
    </row>
    <row r="6" spans="2:11">
      <c r="B6" s="2" t="s">
        <v>9</v>
      </c>
      <c r="C6" s="3">
        <v>2001670</v>
      </c>
      <c r="D6" s="3" t="s">
        <v>35</v>
      </c>
      <c r="E6" s="10">
        <v>8</v>
      </c>
      <c r="F6" s="10">
        <v>2</v>
      </c>
      <c r="G6" s="16">
        <v>345</v>
      </c>
      <c r="H6" s="16">
        <f t="shared" si="0"/>
        <v>2760</v>
      </c>
      <c r="I6" s="16">
        <v>1925</v>
      </c>
      <c r="J6" s="16">
        <f t="shared" si="1"/>
        <v>835</v>
      </c>
      <c r="K6" s="11">
        <f t="shared" si="2"/>
        <v>0.30253623188405798</v>
      </c>
    </row>
    <row r="7" spans="2:11">
      <c r="B7" s="2" t="s">
        <v>10</v>
      </c>
      <c r="C7" s="3"/>
      <c r="D7" s="3"/>
      <c r="E7" s="10"/>
      <c r="F7" s="10"/>
      <c r="G7" s="16"/>
      <c r="H7" s="16">
        <f t="shared" si="0"/>
        <v>0</v>
      </c>
      <c r="I7" s="16">
        <f t="shared" ref="I7:I16" si="3">F7*G7</f>
        <v>0</v>
      </c>
      <c r="J7" s="16">
        <f t="shared" si="1"/>
        <v>0</v>
      </c>
      <c r="K7" s="11">
        <f t="shared" si="2"/>
        <v>0</v>
      </c>
    </row>
    <row r="8" spans="2:11">
      <c r="B8" s="2" t="s">
        <v>11</v>
      </c>
      <c r="C8" s="3"/>
      <c r="D8" s="3"/>
      <c r="E8" s="10"/>
      <c r="F8" s="10"/>
      <c r="G8" s="16"/>
      <c r="H8" s="16">
        <f t="shared" si="0"/>
        <v>0</v>
      </c>
      <c r="I8" s="16">
        <f t="shared" si="3"/>
        <v>0</v>
      </c>
      <c r="J8" s="16">
        <f t="shared" si="1"/>
        <v>0</v>
      </c>
      <c r="K8" s="11">
        <f t="shared" si="2"/>
        <v>0</v>
      </c>
    </row>
    <row r="9" spans="2:11">
      <c r="B9" s="2" t="s">
        <v>12</v>
      </c>
      <c r="C9" s="3"/>
      <c r="D9" s="3"/>
      <c r="E9" s="10"/>
      <c r="F9" s="10"/>
      <c r="G9" s="16"/>
      <c r="H9" s="16">
        <f t="shared" si="0"/>
        <v>0</v>
      </c>
      <c r="I9" s="16">
        <f t="shared" si="3"/>
        <v>0</v>
      </c>
      <c r="J9" s="16">
        <f t="shared" si="1"/>
        <v>0</v>
      </c>
      <c r="K9" s="11">
        <f t="shared" si="2"/>
        <v>0</v>
      </c>
    </row>
    <row r="10" spans="2:11">
      <c r="B10" s="2" t="s">
        <v>13</v>
      </c>
      <c r="C10" s="3"/>
      <c r="D10" s="3"/>
      <c r="E10" s="10"/>
      <c r="F10" s="10"/>
      <c r="G10" s="16"/>
      <c r="H10" s="16">
        <f t="shared" si="0"/>
        <v>0</v>
      </c>
      <c r="I10" s="16">
        <f t="shared" si="3"/>
        <v>0</v>
      </c>
      <c r="J10" s="16">
        <f t="shared" si="1"/>
        <v>0</v>
      </c>
      <c r="K10" s="11">
        <f t="shared" si="2"/>
        <v>0</v>
      </c>
    </row>
    <row r="11" spans="2:11">
      <c r="B11" s="2" t="s">
        <v>14</v>
      </c>
      <c r="C11" s="3"/>
      <c r="D11" s="3"/>
      <c r="E11" s="10"/>
      <c r="F11" s="10"/>
      <c r="G11" s="16"/>
      <c r="H11" s="16">
        <f t="shared" si="0"/>
        <v>0</v>
      </c>
      <c r="I11" s="16">
        <f t="shared" si="3"/>
        <v>0</v>
      </c>
      <c r="J11" s="16">
        <f t="shared" si="1"/>
        <v>0</v>
      </c>
      <c r="K11" s="11">
        <f t="shared" si="2"/>
        <v>0</v>
      </c>
    </row>
    <row r="12" spans="2:11">
      <c r="B12" s="2" t="s">
        <v>15</v>
      </c>
      <c r="C12" s="3"/>
      <c r="D12" s="3"/>
      <c r="E12" s="10"/>
      <c r="F12" s="10"/>
      <c r="G12" s="16"/>
      <c r="H12" s="16">
        <f t="shared" si="0"/>
        <v>0</v>
      </c>
      <c r="I12" s="16">
        <f t="shared" si="3"/>
        <v>0</v>
      </c>
      <c r="J12" s="16">
        <f t="shared" si="1"/>
        <v>0</v>
      </c>
      <c r="K12" s="11">
        <f t="shared" si="2"/>
        <v>0</v>
      </c>
    </row>
    <row r="13" spans="2:11">
      <c r="B13" s="2" t="s">
        <v>16</v>
      </c>
      <c r="C13" s="3"/>
      <c r="D13" s="3"/>
      <c r="E13" s="10"/>
      <c r="F13" s="10"/>
      <c r="G13" s="16"/>
      <c r="H13" s="16">
        <f t="shared" si="0"/>
        <v>0</v>
      </c>
      <c r="I13" s="16">
        <f t="shared" si="3"/>
        <v>0</v>
      </c>
      <c r="J13" s="16">
        <f t="shared" si="1"/>
        <v>0</v>
      </c>
      <c r="K13" s="11">
        <f t="shared" si="2"/>
        <v>0</v>
      </c>
    </row>
    <row r="14" spans="2:11">
      <c r="B14" s="2" t="s">
        <v>17</v>
      </c>
      <c r="C14" s="3"/>
      <c r="D14" s="3"/>
      <c r="E14" s="10"/>
      <c r="F14" s="10"/>
      <c r="G14" s="16"/>
      <c r="H14" s="16">
        <f t="shared" si="0"/>
        <v>0</v>
      </c>
      <c r="I14" s="16">
        <f t="shared" si="3"/>
        <v>0</v>
      </c>
      <c r="J14" s="16">
        <f t="shared" si="1"/>
        <v>0</v>
      </c>
      <c r="K14" s="11">
        <f t="shared" si="2"/>
        <v>0</v>
      </c>
    </row>
    <row r="15" spans="2:11">
      <c r="B15" s="2" t="s">
        <v>18</v>
      </c>
      <c r="C15" s="3"/>
      <c r="D15" s="3"/>
      <c r="E15" s="10"/>
      <c r="F15" s="10"/>
      <c r="G15" s="16"/>
      <c r="H15" s="16">
        <f t="shared" si="0"/>
        <v>0</v>
      </c>
      <c r="I15" s="16">
        <f t="shared" si="3"/>
        <v>0</v>
      </c>
      <c r="J15" s="16">
        <f t="shared" si="1"/>
        <v>0</v>
      </c>
      <c r="K15" s="11">
        <f t="shared" si="2"/>
        <v>0</v>
      </c>
    </row>
    <row r="16" spans="2:11">
      <c r="B16" s="4" t="s">
        <v>19</v>
      </c>
      <c r="C16" s="5"/>
      <c r="D16" s="5"/>
      <c r="E16" s="12"/>
      <c r="F16" s="12"/>
      <c r="G16" s="17"/>
      <c r="H16" s="17">
        <f t="shared" si="0"/>
        <v>0</v>
      </c>
      <c r="I16" s="17">
        <f t="shared" si="3"/>
        <v>0</v>
      </c>
      <c r="J16" s="17">
        <f t="shared" si="1"/>
        <v>0</v>
      </c>
      <c r="K16" s="13">
        <f t="shared" si="2"/>
        <v>0</v>
      </c>
    </row>
    <row r="18" spans="5:9">
      <c r="E18" s="14" t="s">
        <v>21</v>
      </c>
      <c r="F18" s="14"/>
      <c r="G18" s="14"/>
      <c r="H18" s="14"/>
      <c r="I18" s="9">
        <f>SUM(H3:H16)</f>
        <v>5001</v>
      </c>
    </row>
    <row r="19" spans="5:9">
      <c r="E19" s="14" t="s">
        <v>22</v>
      </c>
      <c r="F19" s="14"/>
      <c r="G19" s="14"/>
      <c r="H19" s="14"/>
      <c r="I19" s="9">
        <f>SUM(I3:I16)</f>
        <v>3652</v>
      </c>
    </row>
    <row r="20" spans="5:9">
      <c r="E20" s="14" t="s">
        <v>27</v>
      </c>
      <c r="F20" s="14"/>
      <c r="G20" s="14"/>
      <c r="H20" s="14"/>
      <c r="I20" s="9">
        <f>I18-I19</f>
        <v>1349</v>
      </c>
    </row>
    <row r="21" spans="5:9">
      <c r="E21" s="14" t="s">
        <v>28</v>
      </c>
      <c r="F21" s="14"/>
      <c r="G21" s="14"/>
      <c r="H21" s="14"/>
      <c r="I21" s="13">
        <f>IFERROR(I20/I18,0)</f>
        <v>0.26974605078984204</v>
      </c>
    </row>
    <row r="22" spans="5:9">
      <c r="E22" s="14" t="s">
        <v>24</v>
      </c>
      <c r="F22" s="14"/>
      <c r="G22" s="14"/>
      <c r="H22" s="14"/>
      <c r="I22" s="15">
        <v>0.14070864489889806</v>
      </c>
    </row>
    <row r="23" spans="5:9">
      <c r="E23" s="14" t="s">
        <v>31</v>
      </c>
      <c r="F23" s="14"/>
      <c r="G23" s="14"/>
      <c r="H23" s="14"/>
      <c r="I23" s="9">
        <f>I18*(1-I22)</f>
        <v>4297.3160668606106</v>
      </c>
    </row>
    <row r="24" spans="5:9">
      <c r="E24" s="14" t="s">
        <v>29</v>
      </c>
      <c r="F24" s="14"/>
      <c r="G24" s="14"/>
      <c r="H24" s="14"/>
      <c r="I24" s="9">
        <f>I23-I19</f>
        <v>645.31606686061059</v>
      </c>
    </row>
    <row r="25" spans="5:9">
      <c r="E25" s="14" t="s">
        <v>30</v>
      </c>
      <c r="F25" s="14"/>
      <c r="G25" s="14"/>
      <c r="H25" s="14"/>
      <c r="I25" s="13">
        <f>I24/I23</f>
        <v>0.15016723387815503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2011-08-18T20:47:41Z</dcterms:created>
  <dcterms:modified xsi:type="dcterms:W3CDTF">2011-08-29T20:42:31Z</dcterms:modified>
</cp:coreProperties>
</file>